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1570" windowHeight="7470" tabRatio="728"/>
  </bookViews>
  <sheets>
    <sheet name="П2.2 ТЭЦ" sheetId="67" r:id="rId1"/>
  </sheets>
  <externalReferences>
    <externalReference r:id="rId2"/>
  </externalReferences>
  <definedNames>
    <definedName name="god">[1]Титульный!$F$10</definedName>
    <definedName name="_xlnm.Print_Area" localSheetId="0">'П2.2 ТЭЦ'!$A$1:$G$54</definedName>
  </definedNames>
  <calcPr calcId="162913"/>
</workbook>
</file>

<file path=xl/calcChain.xml><?xml version="1.0" encoding="utf-8"?>
<calcChain xmlns="http://schemas.openxmlformats.org/spreadsheetml/2006/main">
  <c r="G54" i="67" l="1"/>
  <c r="G34" i="67" l="1"/>
  <c r="C60" i="67"/>
  <c r="E59" i="67"/>
  <c r="D57" i="67"/>
  <c r="E57" i="67" s="1"/>
  <c r="F53" i="67"/>
  <c r="F51" i="67"/>
  <c r="G49" i="67"/>
  <c r="G48" i="67"/>
  <c r="G47" i="67"/>
  <c r="G42" i="67"/>
  <c r="G40" i="67"/>
  <c r="G36" i="67"/>
  <c r="G32" i="67"/>
  <c r="G31" i="67"/>
  <c r="G30" i="67"/>
  <c r="G24" i="67"/>
  <c r="G53" i="67" s="1"/>
  <c r="G22" i="67"/>
  <c r="G51" i="67" s="1"/>
  <c r="G15" i="67"/>
  <c r="D58" i="67" l="1"/>
  <c r="E58" i="67" s="1"/>
  <c r="D56" i="67"/>
  <c r="E56" i="67" l="1"/>
  <c r="E60" i="67" s="1"/>
  <c r="D60" i="67"/>
</calcChain>
</file>

<file path=xl/sharedStrings.xml><?xml version="1.0" encoding="utf-8"?>
<sst xmlns="http://schemas.openxmlformats.org/spreadsheetml/2006/main" count="89" uniqueCount="59">
  <si>
    <r>
      <t>_____</t>
    </r>
    <r>
      <rPr>
        <sz val="11"/>
        <rFont val="Times New Roman"/>
        <family val="1"/>
        <charset val="204"/>
      </rPr>
      <t>Примечание:</t>
    </r>
  </si>
  <si>
    <t>-</t>
  </si>
  <si>
    <t>1 - 20</t>
  </si>
  <si>
    <t>110 - 150</t>
  </si>
  <si>
    <t>400 - 500</t>
  </si>
  <si>
    <t>Итого</t>
  </si>
  <si>
    <t>НН</t>
  </si>
  <si>
    <t>СН2</t>
  </si>
  <si>
    <t>СН1</t>
  </si>
  <si>
    <t>П. 2.2.</t>
  </si>
  <si>
    <t>П. 2.1.</t>
  </si>
  <si>
    <t>ВН</t>
  </si>
  <si>
    <t>Однотрансформаторная подстанция 34/0,4 кВ</t>
  </si>
  <si>
    <t>ТП, КТП</t>
  </si>
  <si>
    <t>Двухтрансформаторная ТП, КТП</t>
  </si>
  <si>
    <t>Однотрансформаторная ТП, КТП</t>
  </si>
  <si>
    <t>ТП</t>
  </si>
  <si>
    <t>Мачтовая (столбовая) ТП</t>
  </si>
  <si>
    <t>100 конд.</t>
  </si>
  <si>
    <t>Статические конденсаторы</t>
  </si>
  <si>
    <t>То же, 50 Мвар и более</t>
  </si>
  <si>
    <t>-"-</t>
  </si>
  <si>
    <t>Выключатель нагрузки</t>
  </si>
  <si>
    <t>Единица оборудования</t>
  </si>
  <si>
    <t>Масляный выключатель</t>
  </si>
  <si>
    <t>3 фазы</t>
  </si>
  <si>
    <t>Воздушный выключатель</t>
  </si>
  <si>
    <t>Силовой трансформатор или реактор (одно- или трехфазный), или вольтодобавочный трансформатор</t>
  </si>
  <si>
    <t>П/ст</t>
  </si>
  <si>
    <t>Подстанция</t>
  </si>
  <si>
    <t>Объем условных единиц</t>
  </si>
  <si>
    <t>Количество единиц измерения</t>
  </si>
  <si>
    <t>Единица измерения</t>
  </si>
  <si>
    <t>Наименование</t>
  </si>
  <si>
    <t>У</t>
  </si>
  <si>
    <t xml:space="preserve">                        </t>
  </si>
  <si>
    <t>Таблица П2.2</t>
  </si>
  <si>
    <t>Объем подстанций 35 - 1150 кВ, трансформаторных подстанций (ТП),</t>
  </si>
  <si>
    <t>комплексных трансформаторных подстанций (КТП)</t>
  </si>
  <si>
    <t>и распределительных пунктов (РП) 0,4 - 20 кВ в условных единицах</t>
  </si>
  <si>
    <t>№
п/п</t>
  </si>
  <si>
    <t>Напря-жение, кВ</t>
  </si>
  <si>
    <t>Количество условных единиц (у)
на единицу измерения</t>
  </si>
  <si>
    <t>у/ед. изм.</t>
  </si>
  <si>
    <t>ед. изм.</t>
  </si>
  <si>
    <t>7 = 5 * 6</t>
  </si>
  <si>
    <t>Отделитель
с короткозамыкателем</t>
  </si>
  <si>
    <t>35</t>
  </si>
  <si>
    <t>Синхронный компенсатор мощн.
50 Мвар</t>
  </si>
  <si>
    <r>
      <t>_____</t>
    </r>
    <r>
      <rPr>
        <sz val="11"/>
        <rFont val="Times New Roman"/>
        <family val="1"/>
        <charset val="204"/>
      </rPr>
      <t>В п. 1 учтены трудозатраты оперативного персонала подстанций напряжением 35 - 1150 кВ.</t>
    </r>
  </si>
  <si>
    <r>
      <t>_____</t>
    </r>
    <r>
      <rPr>
        <sz val="11"/>
        <rFont val="Times New Roman"/>
        <family val="1"/>
        <charset val="204"/>
      </rPr>
      <t>Условные единицы по пп. 2 - 9 учитывают трудозатраты по обслуживанию и ремонту оборудования, не включенного в номенклатуру условных единиц (трансформаторы напряжения, аккумуляторные батареи, сборные шины и т.д.), резервного оборудования.</t>
    </r>
  </si>
  <si>
    <r>
      <t>_____</t>
    </r>
    <r>
      <rPr>
        <sz val="11"/>
        <rFont val="Times New Roman"/>
        <family val="1"/>
        <charset val="204"/>
      </rPr>
      <t>Условные единицы по п. 2 "Силовые трансформаторы 1 - 20 кВ" определяются только для трансформаторов, используемых для собственных нужд подстанций 35 - 1150 кВ.</t>
    </r>
  </si>
  <si>
    <r>
      <t>_____</t>
    </r>
    <r>
      <rPr>
        <sz val="11"/>
        <rFont val="Times New Roman"/>
        <family val="1"/>
        <charset val="204"/>
      </rPr>
      <t>По пп. 3 - 6 учтены дополнительные трудозатраты на обслуживание и ремонт устройств релейной защиты и автоматики, а для воздушных выключателей (п. 3) - дополнительно трудозатраты по обслуживанию и ремонту компрессорных установок.</t>
    </r>
  </si>
  <si>
    <r>
      <t>_____</t>
    </r>
    <r>
      <rPr>
        <sz val="11"/>
        <rFont val="Times New Roman"/>
        <family val="1"/>
        <charset val="204"/>
      </rPr>
      <t>Значения условных единиц пп. 4 и 6 "Масляные выключатели 1 - 20 кВ" и "Выключатели нагрузки    1 - 20 кВ" относятся к коммутационным аппаратам, установленным в распределительных устройствах 1 - 20 кВ подстанций 35 - 1150 кВ, ТП, КТП и РП 1 - 20 кВ, а также к секционирующим коммутационным аппаратам на линиях 1 - 20 кВ.</t>
    </r>
  </si>
  <si>
    <r>
      <t>_____</t>
    </r>
    <r>
      <rPr>
        <sz val="11"/>
        <rFont val="Times New Roman"/>
        <family val="1"/>
        <charset val="204"/>
      </rPr>
      <t>Объем РП 1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-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20 кВ в условных единицах определяется по количеству установленных масляных выключателей (п. 4) и выключателей нагрузки (п. 6). При установке в РП трансформаторов 1 - 20/0,4 кВ дополнительные объемы обслуживания определяются по п. 11 или 12.</t>
    </r>
  </si>
  <si>
    <r>
      <t>_____</t>
    </r>
    <r>
      <rPr>
        <sz val="11"/>
        <rFont val="Times New Roman"/>
        <family val="1"/>
        <charset val="204"/>
      </rPr>
      <t>По пп. 10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-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12 дополнительно учтены трудозатраты оперативного персонала распределительных сетей 0,4 - 20 кВ.</t>
    </r>
  </si>
  <si>
    <r>
      <t>_____</t>
    </r>
    <r>
      <rPr>
        <sz val="11"/>
        <rFont val="Times New Roman"/>
        <family val="1"/>
        <charset val="204"/>
      </rPr>
      <t>По пп. 1, 2 условные единицы относятся на уровень напряжения, соответствующий первичному напряжению.</t>
    </r>
  </si>
  <si>
    <r>
      <t>_____</t>
    </r>
    <r>
      <rPr>
        <sz val="11"/>
        <rFont val="Times New Roman"/>
        <family val="1"/>
        <charset val="204"/>
      </rPr>
      <t>Условные единицы электрооборудования понизительных подстанций относятся на уровень высшего напряжения подстанций.</t>
    </r>
  </si>
  <si>
    <t>ООО "Эльдаг" (Каспийская ТЭЦ)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</si>
</sst>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7" fillId="0" borderId="0"/>
    <xf numFmtId="0" fontId="7" fillId="0" borderId="0"/>
    <xf numFmtId="0" fontId="9" fillId="0" borderId="0"/>
    <xf numFmtId="0" fontId="10" fillId="0" borderId="0"/>
  </cellStyleXfs>
  <cellXfs count="53">
    <xf numFmtId="0" fontId="0" fillId="0" borderId="0" xfId="0"/>
    <xf numFmtId="0" fontId="2" fillId="0" borderId="0" xfId="1" applyFont="1"/>
    <xf numFmtId="2" fontId="2" fillId="0" borderId="0" xfId="1" applyNumberFormat="1" applyFont="1"/>
    <xf numFmtId="4" fontId="2" fillId="0" borderId="1" xfId="1" applyNumberFormat="1" applyFont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4" fontId="2" fillId="0" borderId="1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0" borderId="1" xfId="1" applyFont="1" applyBorder="1" applyAlignment="1">
      <alignment horizontal="center" vertical="top" wrapText="1"/>
    </xf>
    <xf numFmtId="0" fontId="2" fillId="0" borderId="0" xfId="1" applyFont="1" applyAlignment="1">
      <alignment horizontal="right"/>
    </xf>
    <xf numFmtId="0" fontId="5" fillId="0" borderId="1" xfId="1" applyFont="1" applyBorder="1"/>
    <xf numFmtId="0" fontId="5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/>
    </xf>
    <xf numFmtId="0" fontId="2" fillId="0" borderId="1" xfId="1" applyNumberFormat="1" applyFont="1" applyBorder="1" applyAlignment="1">
      <alignment horizontal="center"/>
    </xf>
    <xf numFmtId="49" fontId="2" fillId="0" borderId="1" xfId="1" applyNumberFormat="1" applyFont="1" applyBorder="1" applyAlignment="1">
      <alignment horizontal="center" wrapText="1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/>
    </xf>
    <xf numFmtId="0" fontId="8" fillId="3" borderId="0" xfId="1" applyFont="1" applyFill="1"/>
    <xf numFmtId="0" fontId="5" fillId="0" borderId="11" xfId="1" applyFont="1" applyBorder="1" applyAlignment="1">
      <alignment horizontal="center"/>
    </xf>
    <xf numFmtId="0" fontId="5" fillId="0" borderId="0" xfId="1" applyFont="1" applyAlignment="1"/>
    <xf numFmtId="2" fontId="5" fillId="0" borderId="1" xfId="1" applyNumberFormat="1" applyFont="1" applyBorder="1" applyAlignment="1">
      <alignment horizontal="center"/>
    </xf>
    <xf numFmtId="0" fontId="8" fillId="0" borderId="0" xfId="1" applyFont="1"/>
    <xf numFmtId="0" fontId="2" fillId="0" borderId="1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/>
    </xf>
    <xf numFmtId="0" fontId="2" fillId="2" borderId="0" xfId="1" applyFont="1" applyFill="1"/>
    <xf numFmtId="0" fontId="4" fillId="0" borderId="0" xfId="1" applyFont="1" applyAlignment="1">
      <alignment horizontal="justify" wrapText="1"/>
    </xf>
    <xf numFmtId="0" fontId="2" fillId="0" borderId="8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4" fillId="2" borderId="0" xfId="1" applyFont="1" applyFill="1" applyAlignment="1">
      <alignment horizontal="justify" wrapText="1"/>
    </xf>
    <xf numFmtId="0" fontId="2" fillId="0" borderId="8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8" xfId="1" applyNumberFormat="1" applyFont="1" applyBorder="1" applyAlignment="1">
      <alignment horizontal="center" vertical="center" wrapText="1"/>
    </xf>
    <xf numFmtId="0" fontId="2" fillId="0" borderId="5" xfId="1" applyNumberFormat="1" applyFont="1" applyBorder="1" applyAlignment="1">
      <alignment horizontal="center" vertical="center" wrapText="1"/>
    </xf>
    <xf numFmtId="0" fontId="2" fillId="0" borderId="2" xfId="1" applyNumberFormat="1" applyFont="1" applyBorder="1" applyAlignment="1">
      <alignment horizontal="center" vertical="center" wrapText="1"/>
    </xf>
    <xf numFmtId="49" fontId="2" fillId="0" borderId="8" xfId="1" applyNumberFormat="1" applyFont="1" applyBorder="1" applyAlignment="1">
      <alignment horizontal="center" vertical="center" wrapText="1"/>
    </xf>
    <xf numFmtId="49" fontId="2" fillId="0" borderId="5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2" fillId="0" borderId="8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</cellXfs>
  <cellStyles count="6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tserver\&#1086;&#1090;&#1076;&#1077;&#1083;&#1099;\Documents%20and%20Settings\&#1040;&#1084;&#1080;&#1088;&#1086;&#1074;&#1072;&#1061;&#1064;\&#1056;&#1072;&#1073;&#1086;&#1095;&#1080;&#1081;%20&#1089;&#1090;&#1086;&#1083;\PEREDACHA.2012(v1.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Титульный"/>
      <sheetName val="Справочники"/>
      <sheetName val="4 баланс ээ"/>
      <sheetName val="5 баланс мощности"/>
      <sheetName val="P2.1 усл. единицы"/>
      <sheetName val="P2.2 усл. единицы"/>
      <sheetName val="НВВ РСК 2011"/>
      <sheetName val="НВВ РСК 2012"/>
      <sheetName val="Расчет котлового 2011-2016"/>
      <sheetName val="Расчет котловых тарифов"/>
      <sheetName val="Расчет расходов RAB"/>
      <sheetName val="Расчет НВВ РСК по RAB"/>
      <sheetName val="Расчет индексация"/>
      <sheetName val="Параметры"/>
      <sheetName val="Проверка"/>
      <sheetName val="et_union_hor"/>
      <sheetName val="et_union_ver"/>
      <sheetName val="modHyp"/>
      <sheetName val="modChange"/>
      <sheetName val="TEHSHEET"/>
      <sheetName val="AllSheetsInThisWorkbook"/>
      <sheetName val="REESTR_ORG"/>
      <sheetName val="REESTR_FILTERED"/>
      <sheetName val="modfrmReestr"/>
      <sheetName val="modCommandButton"/>
      <sheetName val="modProv"/>
    </sheetNames>
    <sheetDataSet>
      <sheetData sheetId="0"/>
      <sheetData sheetId="1"/>
      <sheetData sheetId="2" refreshError="1">
        <row r="10">
          <cell r="F10">
            <v>2012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72"/>
  <sheetViews>
    <sheetView tabSelected="1" zoomScaleNormal="100" zoomScaleSheetLayoutView="100" workbookViewId="0">
      <selection activeCell="L61" sqref="L61"/>
    </sheetView>
  </sheetViews>
  <sheetFormatPr defaultRowHeight="15.75" x14ac:dyDescent="0.25"/>
  <cols>
    <col min="1" max="1" width="5.7109375" style="1" customWidth="1"/>
    <col min="2" max="2" width="23.140625" style="1" customWidth="1"/>
    <col min="3" max="3" width="14" style="1" customWidth="1"/>
    <col min="4" max="4" width="10.5703125" style="1" customWidth="1"/>
    <col min="5" max="5" width="14" style="1" customWidth="1"/>
    <col min="6" max="6" width="12.5703125" style="1" customWidth="1"/>
    <col min="7" max="7" width="12.28515625" style="1" customWidth="1"/>
    <col min="8" max="256" width="9.140625" style="1"/>
    <col min="257" max="257" width="5.7109375" style="1" customWidth="1"/>
    <col min="258" max="258" width="23.140625" style="1" customWidth="1"/>
    <col min="259" max="259" width="14" style="1" customWidth="1"/>
    <col min="260" max="260" width="10.5703125" style="1" customWidth="1"/>
    <col min="261" max="261" width="14" style="1" customWidth="1"/>
    <col min="262" max="262" width="12.5703125" style="1" customWidth="1"/>
    <col min="263" max="263" width="12.28515625" style="1" customWidth="1"/>
    <col min="264" max="512" width="9.140625" style="1"/>
    <col min="513" max="513" width="5.7109375" style="1" customWidth="1"/>
    <col min="514" max="514" width="23.140625" style="1" customWidth="1"/>
    <col min="515" max="515" width="14" style="1" customWidth="1"/>
    <col min="516" max="516" width="10.5703125" style="1" customWidth="1"/>
    <col min="517" max="517" width="14" style="1" customWidth="1"/>
    <col min="518" max="518" width="12.5703125" style="1" customWidth="1"/>
    <col min="519" max="519" width="12.28515625" style="1" customWidth="1"/>
    <col min="520" max="768" width="9.140625" style="1"/>
    <col min="769" max="769" width="5.7109375" style="1" customWidth="1"/>
    <col min="770" max="770" width="23.140625" style="1" customWidth="1"/>
    <col min="771" max="771" width="14" style="1" customWidth="1"/>
    <col min="772" max="772" width="10.5703125" style="1" customWidth="1"/>
    <col min="773" max="773" width="14" style="1" customWidth="1"/>
    <col min="774" max="774" width="12.5703125" style="1" customWidth="1"/>
    <col min="775" max="775" width="12.28515625" style="1" customWidth="1"/>
    <col min="776" max="1024" width="9.140625" style="1"/>
    <col min="1025" max="1025" width="5.7109375" style="1" customWidth="1"/>
    <col min="1026" max="1026" width="23.140625" style="1" customWidth="1"/>
    <col min="1027" max="1027" width="14" style="1" customWidth="1"/>
    <col min="1028" max="1028" width="10.5703125" style="1" customWidth="1"/>
    <col min="1029" max="1029" width="14" style="1" customWidth="1"/>
    <col min="1030" max="1030" width="12.5703125" style="1" customWidth="1"/>
    <col min="1031" max="1031" width="12.28515625" style="1" customWidth="1"/>
    <col min="1032" max="1280" width="9.140625" style="1"/>
    <col min="1281" max="1281" width="5.7109375" style="1" customWidth="1"/>
    <col min="1282" max="1282" width="23.140625" style="1" customWidth="1"/>
    <col min="1283" max="1283" width="14" style="1" customWidth="1"/>
    <col min="1284" max="1284" width="10.5703125" style="1" customWidth="1"/>
    <col min="1285" max="1285" width="14" style="1" customWidth="1"/>
    <col min="1286" max="1286" width="12.5703125" style="1" customWidth="1"/>
    <col min="1287" max="1287" width="12.28515625" style="1" customWidth="1"/>
    <col min="1288" max="1536" width="9.140625" style="1"/>
    <col min="1537" max="1537" width="5.7109375" style="1" customWidth="1"/>
    <col min="1538" max="1538" width="23.140625" style="1" customWidth="1"/>
    <col min="1539" max="1539" width="14" style="1" customWidth="1"/>
    <col min="1540" max="1540" width="10.5703125" style="1" customWidth="1"/>
    <col min="1541" max="1541" width="14" style="1" customWidth="1"/>
    <col min="1542" max="1542" width="12.5703125" style="1" customWidth="1"/>
    <col min="1543" max="1543" width="12.28515625" style="1" customWidth="1"/>
    <col min="1544" max="1792" width="9.140625" style="1"/>
    <col min="1793" max="1793" width="5.7109375" style="1" customWidth="1"/>
    <col min="1794" max="1794" width="23.140625" style="1" customWidth="1"/>
    <col min="1795" max="1795" width="14" style="1" customWidth="1"/>
    <col min="1796" max="1796" width="10.5703125" style="1" customWidth="1"/>
    <col min="1797" max="1797" width="14" style="1" customWidth="1"/>
    <col min="1798" max="1798" width="12.5703125" style="1" customWidth="1"/>
    <col min="1799" max="1799" width="12.28515625" style="1" customWidth="1"/>
    <col min="1800" max="2048" width="9.140625" style="1"/>
    <col min="2049" max="2049" width="5.7109375" style="1" customWidth="1"/>
    <col min="2050" max="2050" width="23.140625" style="1" customWidth="1"/>
    <col min="2051" max="2051" width="14" style="1" customWidth="1"/>
    <col min="2052" max="2052" width="10.5703125" style="1" customWidth="1"/>
    <col min="2053" max="2053" width="14" style="1" customWidth="1"/>
    <col min="2054" max="2054" width="12.5703125" style="1" customWidth="1"/>
    <col min="2055" max="2055" width="12.28515625" style="1" customWidth="1"/>
    <col min="2056" max="2304" width="9.140625" style="1"/>
    <col min="2305" max="2305" width="5.7109375" style="1" customWidth="1"/>
    <col min="2306" max="2306" width="23.140625" style="1" customWidth="1"/>
    <col min="2307" max="2307" width="14" style="1" customWidth="1"/>
    <col min="2308" max="2308" width="10.5703125" style="1" customWidth="1"/>
    <col min="2309" max="2309" width="14" style="1" customWidth="1"/>
    <col min="2310" max="2310" width="12.5703125" style="1" customWidth="1"/>
    <col min="2311" max="2311" width="12.28515625" style="1" customWidth="1"/>
    <col min="2312" max="2560" width="9.140625" style="1"/>
    <col min="2561" max="2561" width="5.7109375" style="1" customWidth="1"/>
    <col min="2562" max="2562" width="23.140625" style="1" customWidth="1"/>
    <col min="2563" max="2563" width="14" style="1" customWidth="1"/>
    <col min="2564" max="2564" width="10.5703125" style="1" customWidth="1"/>
    <col min="2565" max="2565" width="14" style="1" customWidth="1"/>
    <col min="2566" max="2566" width="12.5703125" style="1" customWidth="1"/>
    <col min="2567" max="2567" width="12.28515625" style="1" customWidth="1"/>
    <col min="2568" max="2816" width="9.140625" style="1"/>
    <col min="2817" max="2817" width="5.7109375" style="1" customWidth="1"/>
    <col min="2818" max="2818" width="23.140625" style="1" customWidth="1"/>
    <col min="2819" max="2819" width="14" style="1" customWidth="1"/>
    <col min="2820" max="2820" width="10.5703125" style="1" customWidth="1"/>
    <col min="2821" max="2821" width="14" style="1" customWidth="1"/>
    <col min="2822" max="2822" width="12.5703125" style="1" customWidth="1"/>
    <col min="2823" max="2823" width="12.28515625" style="1" customWidth="1"/>
    <col min="2824" max="3072" width="9.140625" style="1"/>
    <col min="3073" max="3073" width="5.7109375" style="1" customWidth="1"/>
    <col min="3074" max="3074" width="23.140625" style="1" customWidth="1"/>
    <col min="3075" max="3075" width="14" style="1" customWidth="1"/>
    <col min="3076" max="3076" width="10.5703125" style="1" customWidth="1"/>
    <col min="3077" max="3077" width="14" style="1" customWidth="1"/>
    <col min="3078" max="3078" width="12.5703125" style="1" customWidth="1"/>
    <col min="3079" max="3079" width="12.28515625" style="1" customWidth="1"/>
    <col min="3080" max="3328" width="9.140625" style="1"/>
    <col min="3329" max="3329" width="5.7109375" style="1" customWidth="1"/>
    <col min="3330" max="3330" width="23.140625" style="1" customWidth="1"/>
    <col min="3331" max="3331" width="14" style="1" customWidth="1"/>
    <col min="3332" max="3332" width="10.5703125" style="1" customWidth="1"/>
    <col min="3333" max="3333" width="14" style="1" customWidth="1"/>
    <col min="3334" max="3334" width="12.5703125" style="1" customWidth="1"/>
    <col min="3335" max="3335" width="12.28515625" style="1" customWidth="1"/>
    <col min="3336" max="3584" width="9.140625" style="1"/>
    <col min="3585" max="3585" width="5.7109375" style="1" customWidth="1"/>
    <col min="3586" max="3586" width="23.140625" style="1" customWidth="1"/>
    <col min="3587" max="3587" width="14" style="1" customWidth="1"/>
    <col min="3588" max="3588" width="10.5703125" style="1" customWidth="1"/>
    <col min="3589" max="3589" width="14" style="1" customWidth="1"/>
    <col min="3590" max="3590" width="12.5703125" style="1" customWidth="1"/>
    <col min="3591" max="3591" width="12.28515625" style="1" customWidth="1"/>
    <col min="3592" max="3840" width="9.140625" style="1"/>
    <col min="3841" max="3841" width="5.7109375" style="1" customWidth="1"/>
    <col min="3842" max="3842" width="23.140625" style="1" customWidth="1"/>
    <col min="3843" max="3843" width="14" style="1" customWidth="1"/>
    <col min="3844" max="3844" width="10.5703125" style="1" customWidth="1"/>
    <col min="3845" max="3845" width="14" style="1" customWidth="1"/>
    <col min="3846" max="3846" width="12.5703125" style="1" customWidth="1"/>
    <col min="3847" max="3847" width="12.28515625" style="1" customWidth="1"/>
    <col min="3848" max="4096" width="9.140625" style="1"/>
    <col min="4097" max="4097" width="5.7109375" style="1" customWidth="1"/>
    <col min="4098" max="4098" width="23.140625" style="1" customWidth="1"/>
    <col min="4099" max="4099" width="14" style="1" customWidth="1"/>
    <col min="4100" max="4100" width="10.5703125" style="1" customWidth="1"/>
    <col min="4101" max="4101" width="14" style="1" customWidth="1"/>
    <col min="4102" max="4102" width="12.5703125" style="1" customWidth="1"/>
    <col min="4103" max="4103" width="12.28515625" style="1" customWidth="1"/>
    <col min="4104" max="4352" width="9.140625" style="1"/>
    <col min="4353" max="4353" width="5.7109375" style="1" customWidth="1"/>
    <col min="4354" max="4354" width="23.140625" style="1" customWidth="1"/>
    <col min="4355" max="4355" width="14" style="1" customWidth="1"/>
    <col min="4356" max="4356" width="10.5703125" style="1" customWidth="1"/>
    <col min="4357" max="4357" width="14" style="1" customWidth="1"/>
    <col min="4358" max="4358" width="12.5703125" style="1" customWidth="1"/>
    <col min="4359" max="4359" width="12.28515625" style="1" customWidth="1"/>
    <col min="4360" max="4608" width="9.140625" style="1"/>
    <col min="4609" max="4609" width="5.7109375" style="1" customWidth="1"/>
    <col min="4610" max="4610" width="23.140625" style="1" customWidth="1"/>
    <col min="4611" max="4611" width="14" style="1" customWidth="1"/>
    <col min="4612" max="4612" width="10.5703125" style="1" customWidth="1"/>
    <col min="4613" max="4613" width="14" style="1" customWidth="1"/>
    <col min="4614" max="4614" width="12.5703125" style="1" customWidth="1"/>
    <col min="4615" max="4615" width="12.28515625" style="1" customWidth="1"/>
    <col min="4616" max="4864" width="9.140625" style="1"/>
    <col min="4865" max="4865" width="5.7109375" style="1" customWidth="1"/>
    <col min="4866" max="4866" width="23.140625" style="1" customWidth="1"/>
    <col min="4867" max="4867" width="14" style="1" customWidth="1"/>
    <col min="4868" max="4868" width="10.5703125" style="1" customWidth="1"/>
    <col min="4869" max="4869" width="14" style="1" customWidth="1"/>
    <col min="4870" max="4870" width="12.5703125" style="1" customWidth="1"/>
    <col min="4871" max="4871" width="12.28515625" style="1" customWidth="1"/>
    <col min="4872" max="5120" width="9.140625" style="1"/>
    <col min="5121" max="5121" width="5.7109375" style="1" customWidth="1"/>
    <col min="5122" max="5122" width="23.140625" style="1" customWidth="1"/>
    <col min="5123" max="5123" width="14" style="1" customWidth="1"/>
    <col min="5124" max="5124" width="10.5703125" style="1" customWidth="1"/>
    <col min="5125" max="5125" width="14" style="1" customWidth="1"/>
    <col min="5126" max="5126" width="12.5703125" style="1" customWidth="1"/>
    <col min="5127" max="5127" width="12.28515625" style="1" customWidth="1"/>
    <col min="5128" max="5376" width="9.140625" style="1"/>
    <col min="5377" max="5377" width="5.7109375" style="1" customWidth="1"/>
    <col min="5378" max="5378" width="23.140625" style="1" customWidth="1"/>
    <col min="5379" max="5379" width="14" style="1" customWidth="1"/>
    <col min="5380" max="5380" width="10.5703125" style="1" customWidth="1"/>
    <col min="5381" max="5381" width="14" style="1" customWidth="1"/>
    <col min="5382" max="5382" width="12.5703125" style="1" customWidth="1"/>
    <col min="5383" max="5383" width="12.28515625" style="1" customWidth="1"/>
    <col min="5384" max="5632" width="9.140625" style="1"/>
    <col min="5633" max="5633" width="5.7109375" style="1" customWidth="1"/>
    <col min="5634" max="5634" width="23.140625" style="1" customWidth="1"/>
    <col min="5635" max="5635" width="14" style="1" customWidth="1"/>
    <col min="5636" max="5636" width="10.5703125" style="1" customWidth="1"/>
    <col min="5637" max="5637" width="14" style="1" customWidth="1"/>
    <col min="5638" max="5638" width="12.5703125" style="1" customWidth="1"/>
    <col min="5639" max="5639" width="12.28515625" style="1" customWidth="1"/>
    <col min="5640" max="5888" width="9.140625" style="1"/>
    <col min="5889" max="5889" width="5.7109375" style="1" customWidth="1"/>
    <col min="5890" max="5890" width="23.140625" style="1" customWidth="1"/>
    <col min="5891" max="5891" width="14" style="1" customWidth="1"/>
    <col min="5892" max="5892" width="10.5703125" style="1" customWidth="1"/>
    <col min="5893" max="5893" width="14" style="1" customWidth="1"/>
    <col min="5894" max="5894" width="12.5703125" style="1" customWidth="1"/>
    <col min="5895" max="5895" width="12.28515625" style="1" customWidth="1"/>
    <col min="5896" max="6144" width="9.140625" style="1"/>
    <col min="6145" max="6145" width="5.7109375" style="1" customWidth="1"/>
    <col min="6146" max="6146" width="23.140625" style="1" customWidth="1"/>
    <col min="6147" max="6147" width="14" style="1" customWidth="1"/>
    <col min="6148" max="6148" width="10.5703125" style="1" customWidth="1"/>
    <col min="6149" max="6149" width="14" style="1" customWidth="1"/>
    <col min="6150" max="6150" width="12.5703125" style="1" customWidth="1"/>
    <col min="6151" max="6151" width="12.28515625" style="1" customWidth="1"/>
    <col min="6152" max="6400" width="9.140625" style="1"/>
    <col min="6401" max="6401" width="5.7109375" style="1" customWidth="1"/>
    <col min="6402" max="6402" width="23.140625" style="1" customWidth="1"/>
    <col min="6403" max="6403" width="14" style="1" customWidth="1"/>
    <col min="6404" max="6404" width="10.5703125" style="1" customWidth="1"/>
    <col min="6405" max="6405" width="14" style="1" customWidth="1"/>
    <col min="6406" max="6406" width="12.5703125" style="1" customWidth="1"/>
    <col min="6407" max="6407" width="12.28515625" style="1" customWidth="1"/>
    <col min="6408" max="6656" width="9.140625" style="1"/>
    <col min="6657" max="6657" width="5.7109375" style="1" customWidth="1"/>
    <col min="6658" max="6658" width="23.140625" style="1" customWidth="1"/>
    <col min="6659" max="6659" width="14" style="1" customWidth="1"/>
    <col min="6660" max="6660" width="10.5703125" style="1" customWidth="1"/>
    <col min="6661" max="6661" width="14" style="1" customWidth="1"/>
    <col min="6662" max="6662" width="12.5703125" style="1" customWidth="1"/>
    <col min="6663" max="6663" width="12.28515625" style="1" customWidth="1"/>
    <col min="6664" max="6912" width="9.140625" style="1"/>
    <col min="6913" max="6913" width="5.7109375" style="1" customWidth="1"/>
    <col min="6914" max="6914" width="23.140625" style="1" customWidth="1"/>
    <col min="6915" max="6915" width="14" style="1" customWidth="1"/>
    <col min="6916" max="6916" width="10.5703125" style="1" customWidth="1"/>
    <col min="6917" max="6917" width="14" style="1" customWidth="1"/>
    <col min="6918" max="6918" width="12.5703125" style="1" customWidth="1"/>
    <col min="6919" max="6919" width="12.28515625" style="1" customWidth="1"/>
    <col min="6920" max="7168" width="9.140625" style="1"/>
    <col min="7169" max="7169" width="5.7109375" style="1" customWidth="1"/>
    <col min="7170" max="7170" width="23.140625" style="1" customWidth="1"/>
    <col min="7171" max="7171" width="14" style="1" customWidth="1"/>
    <col min="7172" max="7172" width="10.5703125" style="1" customWidth="1"/>
    <col min="7173" max="7173" width="14" style="1" customWidth="1"/>
    <col min="7174" max="7174" width="12.5703125" style="1" customWidth="1"/>
    <col min="7175" max="7175" width="12.28515625" style="1" customWidth="1"/>
    <col min="7176" max="7424" width="9.140625" style="1"/>
    <col min="7425" max="7425" width="5.7109375" style="1" customWidth="1"/>
    <col min="7426" max="7426" width="23.140625" style="1" customWidth="1"/>
    <col min="7427" max="7427" width="14" style="1" customWidth="1"/>
    <col min="7428" max="7428" width="10.5703125" style="1" customWidth="1"/>
    <col min="7429" max="7429" width="14" style="1" customWidth="1"/>
    <col min="7430" max="7430" width="12.5703125" style="1" customWidth="1"/>
    <col min="7431" max="7431" width="12.28515625" style="1" customWidth="1"/>
    <col min="7432" max="7680" width="9.140625" style="1"/>
    <col min="7681" max="7681" width="5.7109375" style="1" customWidth="1"/>
    <col min="7682" max="7682" width="23.140625" style="1" customWidth="1"/>
    <col min="7683" max="7683" width="14" style="1" customWidth="1"/>
    <col min="7684" max="7684" width="10.5703125" style="1" customWidth="1"/>
    <col min="7685" max="7685" width="14" style="1" customWidth="1"/>
    <col min="7686" max="7686" width="12.5703125" style="1" customWidth="1"/>
    <col min="7687" max="7687" width="12.28515625" style="1" customWidth="1"/>
    <col min="7688" max="7936" width="9.140625" style="1"/>
    <col min="7937" max="7937" width="5.7109375" style="1" customWidth="1"/>
    <col min="7938" max="7938" width="23.140625" style="1" customWidth="1"/>
    <col min="7939" max="7939" width="14" style="1" customWidth="1"/>
    <col min="7940" max="7940" width="10.5703125" style="1" customWidth="1"/>
    <col min="7941" max="7941" width="14" style="1" customWidth="1"/>
    <col min="7942" max="7942" width="12.5703125" style="1" customWidth="1"/>
    <col min="7943" max="7943" width="12.28515625" style="1" customWidth="1"/>
    <col min="7944" max="8192" width="9.140625" style="1"/>
    <col min="8193" max="8193" width="5.7109375" style="1" customWidth="1"/>
    <col min="8194" max="8194" width="23.140625" style="1" customWidth="1"/>
    <col min="8195" max="8195" width="14" style="1" customWidth="1"/>
    <col min="8196" max="8196" width="10.5703125" style="1" customWidth="1"/>
    <col min="8197" max="8197" width="14" style="1" customWidth="1"/>
    <col min="8198" max="8198" width="12.5703125" style="1" customWidth="1"/>
    <col min="8199" max="8199" width="12.28515625" style="1" customWidth="1"/>
    <col min="8200" max="8448" width="9.140625" style="1"/>
    <col min="8449" max="8449" width="5.7109375" style="1" customWidth="1"/>
    <col min="8450" max="8450" width="23.140625" style="1" customWidth="1"/>
    <col min="8451" max="8451" width="14" style="1" customWidth="1"/>
    <col min="8452" max="8452" width="10.5703125" style="1" customWidth="1"/>
    <col min="8453" max="8453" width="14" style="1" customWidth="1"/>
    <col min="8454" max="8454" width="12.5703125" style="1" customWidth="1"/>
    <col min="8455" max="8455" width="12.28515625" style="1" customWidth="1"/>
    <col min="8456" max="8704" width="9.140625" style="1"/>
    <col min="8705" max="8705" width="5.7109375" style="1" customWidth="1"/>
    <col min="8706" max="8706" width="23.140625" style="1" customWidth="1"/>
    <col min="8707" max="8707" width="14" style="1" customWidth="1"/>
    <col min="8708" max="8708" width="10.5703125" style="1" customWidth="1"/>
    <col min="8709" max="8709" width="14" style="1" customWidth="1"/>
    <col min="8710" max="8710" width="12.5703125" style="1" customWidth="1"/>
    <col min="8711" max="8711" width="12.28515625" style="1" customWidth="1"/>
    <col min="8712" max="8960" width="9.140625" style="1"/>
    <col min="8961" max="8961" width="5.7109375" style="1" customWidth="1"/>
    <col min="8962" max="8962" width="23.140625" style="1" customWidth="1"/>
    <col min="8963" max="8963" width="14" style="1" customWidth="1"/>
    <col min="8964" max="8964" width="10.5703125" style="1" customWidth="1"/>
    <col min="8965" max="8965" width="14" style="1" customWidth="1"/>
    <col min="8966" max="8966" width="12.5703125" style="1" customWidth="1"/>
    <col min="8967" max="8967" width="12.28515625" style="1" customWidth="1"/>
    <col min="8968" max="9216" width="9.140625" style="1"/>
    <col min="9217" max="9217" width="5.7109375" style="1" customWidth="1"/>
    <col min="9218" max="9218" width="23.140625" style="1" customWidth="1"/>
    <col min="9219" max="9219" width="14" style="1" customWidth="1"/>
    <col min="9220" max="9220" width="10.5703125" style="1" customWidth="1"/>
    <col min="9221" max="9221" width="14" style="1" customWidth="1"/>
    <col min="9222" max="9222" width="12.5703125" style="1" customWidth="1"/>
    <col min="9223" max="9223" width="12.28515625" style="1" customWidth="1"/>
    <col min="9224" max="9472" width="9.140625" style="1"/>
    <col min="9473" max="9473" width="5.7109375" style="1" customWidth="1"/>
    <col min="9474" max="9474" width="23.140625" style="1" customWidth="1"/>
    <col min="9475" max="9475" width="14" style="1" customWidth="1"/>
    <col min="9476" max="9476" width="10.5703125" style="1" customWidth="1"/>
    <col min="9477" max="9477" width="14" style="1" customWidth="1"/>
    <col min="9478" max="9478" width="12.5703125" style="1" customWidth="1"/>
    <col min="9479" max="9479" width="12.28515625" style="1" customWidth="1"/>
    <col min="9480" max="9728" width="9.140625" style="1"/>
    <col min="9729" max="9729" width="5.7109375" style="1" customWidth="1"/>
    <col min="9730" max="9730" width="23.140625" style="1" customWidth="1"/>
    <col min="9731" max="9731" width="14" style="1" customWidth="1"/>
    <col min="9732" max="9732" width="10.5703125" style="1" customWidth="1"/>
    <col min="9733" max="9733" width="14" style="1" customWidth="1"/>
    <col min="9734" max="9734" width="12.5703125" style="1" customWidth="1"/>
    <col min="9735" max="9735" width="12.28515625" style="1" customWidth="1"/>
    <col min="9736" max="9984" width="9.140625" style="1"/>
    <col min="9985" max="9985" width="5.7109375" style="1" customWidth="1"/>
    <col min="9986" max="9986" width="23.140625" style="1" customWidth="1"/>
    <col min="9987" max="9987" width="14" style="1" customWidth="1"/>
    <col min="9988" max="9988" width="10.5703125" style="1" customWidth="1"/>
    <col min="9989" max="9989" width="14" style="1" customWidth="1"/>
    <col min="9990" max="9990" width="12.5703125" style="1" customWidth="1"/>
    <col min="9991" max="9991" width="12.28515625" style="1" customWidth="1"/>
    <col min="9992" max="10240" width="9.140625" style="1"/>
    <col min="10241" max="10241" width="5.7109375" style="1" customWidth="1"/>
    <col min="10242" max="10242" width="23.140625" style="1" customWidth="1"/>
    <col min="10243" max="10243" width="14" style="1" customWidth="1"/>
    <col min="10244" max="10244" width="10.5703125" style="1" customWidth="1"/>
    <col min="10245" max="10245" width="14" style="1" customWidth="1"/>
    <col min="10246" max="10246" width="12.5703125" style="1" customWidth="1"/>
    <col min="10247" max="10247" width="12.28515625" style="1" customWidth="1"/>
    <col min="10248" max="10496" width="9.140625" style="1"/>
    <col min="10497" max="10497" width="5.7109375" style="1" customWidth="1"/>
    <col min="10498" max="10498" width="23.140625" style="1" customWidth="1"/>
    <col min="10499" max="10499" width="14" style="1" customWidth="1"/>
    <col min="10500" max="10500" width="10.5703125" style="1" customWidth="1"/>
    <col min="10501" max="10501" width="14" style="1" customWidth="1"/>
    <col min="10502" max="10502" width="12.5703125" style="1" customWidth="1"/>
    <col min="10503" max="10503" width="12.28515625" style="1" customWidth="1"/>
    <col min="10504" max="10752" width="9.140625" style="1"/>
    <col min="10753" max="10753" width="5.7109375" style="1" customWidth="1"/>
    <col min="10754" max="10754" width="23.140625" style="1" customWidth="1"/>
    <col min="10755" max="10755" width="14" style="1" customWidth="1"/>
    <col min="10756" max="10756" width="10.5703125" style="1" customWidth="1"/>
    <col min="10757" max="10757" width="14" style="1" customWidth="1"/>
    <col min="10758" max="10758" width="12.5703125" style="1" customWidth="1"/>
    <col min="10759" max="10759" width="12.28515625" style="1" customWidth="1"/>
    <col min="10760" max="11008" width="9.140625" style="1"/>
    <col min="11009" max="11009" width="5.7109375" style="1" customWidth="1"/>
    <col min="11010" max="11010" width="23.140625" style="1" customWidth="1"/>
    <col min="11011" max="11011" width="14" style="1" customWidth="1"/>
    <col min="11012" max="11012" width="10.5703125" style="1" customWidth="1"/>
    <col min="11013" max="11013" width="14" style="1" customWidth="1"/>
    <col min="11014" max="11014" width="12.5703125" style="1" customWidth="1"/>
    <col min="11015" max="11015" width="12.28515625" style="1" customWidth="1"/>
    <col min="11016" max="11264" width="9.140625" style="1"/>
    <col min="11265" max="11265" width="5.7109375" style="1" customWidth="1"/>
    <col min="11266" max="11266" width="23.140625" style="1" customWidth="1"/>
    <col min="11267" max="11267" width="14" style="1" customWidth="1"/>
    <col min="11268" max="11268" width="10.5703125" style="1" customWidth="1"/>
    <col min="11269" max="11269" width="14" style="1" customWidth="1"/>
    <col min="11270" max="11270" width="12.5703125" style="1" customWidth="1"/>
    <col min="11271" max="11271" width="12.28515625" style="1" customWidth="1"/>
    <col min="11272" max="11520" width="9.140625" style="1"/>
    <col min="11521" max="11521" width="5.7109375" style="1" customWidth="1"/>
    <col min="11522" max="11522" width="23.140625" style="1" customWidth="1"/>
    <col min="11523" max="11523" width="14" style="1" customWidth="1"/>
    <col min="11524" max="11524" width="10.5703125" style="1" customWidth="1"/>
    <col min="11525" max="11525" width="14" style="1" customWidth="1"/>
    <col min="11526" max="11526" width="12.5703125" style="1" customWidth="1"/>
    <col min="11527" max="11527" width="12.28515625" style="1" customWidth="1"/>
    <col min="11528" max="11776" width="9.140625" style="1"/>
    <col min="11777" max="11777" width="5.7109375" style="1" customWidth="1"/>
    <col min="11778" max="11778" width="23.140625" style="1" customWidth="1"/>
    <col min="11779" max="11779" width="14" style="1" customWidth="1"/>
    <col min="11780" max="11780" width="10.5703125" style="1" customWidth="1"/>
    <col min="11781" max="11781" width="14" style="1" customWidth="1"/>
    <col min="11782" max="11782" width="12.5703125" style="1" customWidth="1"/>
    <col min="11783" max="11783" width="12.28515625" style="1" customWidth="1"/>
    <col min="11784" max="12032" width="9.140625" style="1"/>
    <col min="12033" max="12033" width="5.7109375" style="1" customWidth="1"/>
    <col min="12034" max="12034" width="23.140625" style="1" customWidth="1"/>
    <col min="12035" max="12035" width="14" style="1" customWidth="1"/>
    <col min="12036" max="12036" width="10.5703125" style="1" customWidth="1"/>
    <col min="12037" max="12037" width="14" style="1" customWidth="1"/>
    <col min="12038" max="12038" width="12.5703125" style="1" customWidth="1"/>
    <col min="12039" max="12039" width="12.28515625" style="1" customWidth="1"/>
    <col min="12040" max="12288" width="9.140625" style="1"/>
    <col min="12289" max="12289" width="5.7109375" style="1" customWidth="1"/>
    <col min="12290" max="12290" width="23.140625" style="1" customWidth="1"/>
    <col min="12291" max="12291" width="14" style="1" customWidth="1"/>
    <col min="12292" max="12292" width="10.5703125" style="1" customWidth="1"/>
    <col min="12293" max="12293" width="14" style="1" customWidth="1"/>
    <col min="12294" max="12294" width="12.5703125" style="1" customWidth="1"/>
    <col min="12295" max="12295" width="12.28515625" style="1" customWidth="1"/>
    <col min="12296" max="12544" width="9.140625" style="1"/>
    <col min="12545" max="12545" width="5.7109375" style="1" customWidth="1"/>
    <col min="12546" max="12546" width="23.140625" style="1" customWidth="1"/>
    <col min="12547" max="12547" width="14" style="1" customWidth="1"/>
    <col min="12548" max="12548" width="10.5703125" style="1" customWidth="1"/>
    <col min="12549" max="12549" width="14" style="1" customWidth="1"/>
    <col min="12550" max="12550" width="12.5703125" style="1" customWidth="1"/>
    <col min="12551" max="12551" width="12.28515625" style="1" customWidth="1"/>
    <col min="12552" max="12800" width="9.140625" style="1"/>
    <col min="12801" max="12801" width="5.7109375" style="1" customWidth="1"/>
    <col min="12802" max="12802" width="23.140625" style="1" customWidth="1"/>
    <col min="12803" max="12803" width="14" style="1" customWidth="1"/>
    <col min="12804" max="12804" width="10.5703125" style="1" customWidth="1"/>
    <col min="12805" max="12805" width="14" style="1" customWidth="1"/>
    <col min="12806" max="12806" width="12.5703125" style="1" customWidth="1"/>
    <col min="12807" max="12807" width="12.28515625" style="1" customWidth="1"/>
    <col min="12808" max="13056" width="9.140625" style="1"/>
    <col min="13057" max="13057" width="5.7109375" style="1" customWidth="1"/>
    <col min="13058" max="13058" width="23.140625" style="1" customWidth="1"/>
    <col min="13059" max="13059" width="14" style="1" customWidth="1"/>
    <col min="13060" max="13060" width="10.5703125" style="1" customWidth="1"/>
    <col min="13061" max="13061" width="14" style="1" customWidth="1"/>
    <col min="13062" max="13062" width="12.5703125" style="1" customWidth="1"/>
    <col min="13063" max="13063" width="12.28515625" style="1" customWidth="1"/>
    <col min="13064" max="13312" width="9.140625" style="1"/>
    <col min="13313" max="13313" width="5.7109375" style="1" customWidth="1"/>
    <col min="13314" max="13314" width="23.140625" style="1" customWidth="1"/>
    <col min="13315" max="13315" width="14" style="1" customWidth="1"/>
    <col min="13316" max="13316" width="10.5703125" style="1" customWidth="1"/>
    <col min="13317" max="13317" width="14" style="1" customWidth="1"/>
    <col min="13318" max="13318" width="12.5703125" style="1" customWidth="1"/>
    <col min="13319" max="13319" width="12.28515625" style="1" customWidth="1"/>
    <col min="13320" max="13568" width="9.140625" style="1"/>
    <col min="13569" max="13569" width="5.7109375" style="1" customWidth="1"/>
    <col min="13570" max="13570" width="23.140625" style="1" customWidth="1"/>
    <col min="13571" max="13571" width="14" style="1" customWidth="1"/>
    <col min="13572" max="13572" width="10.5703125" style="1" customWidth="1"/>
    <col min="13573" max="13573" width="14" style="1" customWidth="1"/>
    <col min="13574" max="13574" width="12.5703125" style="1" customWidth="1"/>
    <col min="13575" max="13575" width="12.28515625" style="1" customWidth="1"/>
    <col min="13576" max="13824" width="9.140625" style="1"/>
    <col min="13825" max="13825" width="5.7109375" style="1" customWidth="1"/>
    <col min="13826" max="13826" width="23.140625" style="1" customWidth="1"/>
    <col min="13827" max="13827" width="14" style="1" customWidth="1"/>
    <col min="13828" max="13828" width="10.5703125" style="1" customWidth="1"/>
    <col min="13829" max="13829" width="14" style="1" customWidth="1"/>
    <col min="13830" max="13830" width="12.5703125" style="1" customWidth="1"/>
    <col min="13831" max="13831" width="12.28515625" style="1" customWidth="1"/>
    <col min="13832" max="14080" width="9.140625" style="1"/>
    <col min="14081" max="14081" width="5.7109375" style="1" customWidth="1"/>
    <col min="14082" max="14082" width="23.140625" style="1" customWidth="1"/>
    <col min="14083" max="14083" width="14" style="1" customWidth="1"/>
    <col min="14084" max="14084" width="10.5703125" style="1" customWidth="1"/>
    <col min="14085" max="14085" width="14" style="1" customWidth="1"/>
    <col min="14086" max="14086" width="12.5703125" style="1" customWidth="1"/>
    <col min="14087" max="14087" width="12.28515625" style="1" customWidth="1"/>
    <col min="14088" max="14336" width="9.140625" style="1"/>
    <col min="14337" max="14337" width="5.7109375" style="1" customWidth="1"/>
    <col min="14338" max="14338" width="23.140625" style="1" customWidth="1"/>
    <col min="14339" max="14339" width="14" style="1" customWidth="1"/>
    <col min="14340" max="14340" width="10.5703125" style="1" customWidth="1"/>
    <col min="14341" max="14341" width="14" style="1" customWidth="1"/>
    <col min="14342" max="14342" width="12.5703125" style="1" customWidth="1"/>
    <col min="14343" max="14343" width="12.28515625" style="1" customWidth="1"/>
    <col min="14344" max="14592" width="9.140625" style="1"/>
    <col min="14593" max="14593" width="5.7109375" style="1" customWidth="1"/>
    <col min="14594" max="14594" width="23.140625" style="1" customWidth="1"/>
    <col min="14595" max="14595" width="14" style="1" customWidth="1"/>
    <col min="14596" max="14596" width="10.5703125" style="1" customWidth="1"/>
    <col min="14597" max="14597" width="14" style="1" customWidth="1"/>
    <col min="14598" max="14598" width="12.5703125" style="1" customWidth="1"/>
    <col min="14599" max="14599" width="12.28515625" style="1" customWidth="1"/>
    <col min="14600" max="14848" width="9.140625" style="1"/>
    <col min="14849" max="14849" width="5.7109375" style="1" customWidth="1"/>
    <col min="14850" max="14850" width="23.140625" style="1" customWidth="1"/>
    <col min="14851" max="14851" width="14" style="1" customWidth="1"/>
    <col min="14852" max="14852" width="10.5703125" style="1" customWidth="1"/>
    <col min="14853" max="14853" width="14" style="1" customWidth="1"/>
    <col min="14854" max="14854" width="12.5703125" style="1" customWidth="1"/>
    <col min="14855" max="14855" width="12.28515625" style="1" customWidth="1"/>
    <col min="14856" max="15104" width="9.140625" style="1"/>
    <col min="15105" max="15105" width="5.7109375" style="1" customWidth="1"/>
    <col min="15106" max="15106" width="23.140625" style="1" customWidth="1"/>
    <col min="15107" max="15107" width="14" style="1" customWidth="1"/>
    <col min="15108" max="15108" width="10.5703125" style="1" customWidth="1"/>
    <col min="15109" max="15109" width="14" style="1" customWidth="1"/>
    <col min="15110" max="15110" width="12.5703125" style="1" customWidth="1"/>
    <col min="15111" max="15111" width="12.28515625" style="1" customWidth="1"/>
    <col min="15112" max="15360" width="9.140625" style="1"/>
    <col min="15361" max="15361" width="5.7109375" style="1" customWidth="1"/>
    <col min="15362" max="15362" width="23.140625" style="1" customWidth="1"/>
    <col min="15363" max="15363" width="14" style="1" customWidth="1"/>
    <col min="15364" max="15364" width="10.5703125" style="1" customWidth="1"/>
    <col min="15365" max="15365" width="14" style="1" customWidth="1"/>
    <col min="15366" max="15366" width="12.5703125" style="1" customWidth="1"/>
    <col min="15367" max="15367" width="12.28515625" style="1" customWidth="1"/>
    <col min="15368" max="15616" width="9.140625" style="1"/>
    <col min="15617" max="15617" width="5.7109375" style="1" customWidth="1"/>
    <col min="15618" max="15618" width="23.140625" style="1" customWidth="1"/>
    <col min="15619" max="15619" width="14" style="1" customWidth="1"/>
    <col min="15620" max="15620" width="10.5703125" style="1" customWidth="1"/>
    <col min="15621" max="15621" width="14" style="1" customWidth="1"/>
    <col min="15622" max="15622" width="12.5703125" style="1" customWidth="1"/>
    <col min="15623" max="15623" width="12.28515625" style="1" customWidth="1"/>
    <col min="15624" max="15872" width="9.140625" style="1"/>
    <col min="15873" max="15873" width="5.7109375" style="1" customWidth="1"/>
    <col min="15874" max="15874" width="23.140625" style="1" customWidth="1"/>
    <col min="15875" max="15875" width="14" style="1" customWidth="1"/>
    <col min="15876" max="15876" width="10.5703125" style="1" customWidth="1"/>
    <col min="15877" max="15877" width="14" style="1" customWidth="1"/>
    <col min="15878" max="15878" width="12.5703125" style="1" customWidth="1"/>
    <col min="15879" max="15879" width="12.28515625" style="1" customWidth="1"/>
    <col min="15880" max="16128" width="9.140625" style="1"/>
    <col min="16129" max="16129" width="5.7109375" style="1" customWidth="1"/>
    <col min="16130" max="16130" width="23.140625" style="1" customWidth="1"/>
    <col min="16131" max="16131" width="14" style="1" customWidth="1"/>
    <col min="16132" max="16132" width="10.5703125" style="1" customWidth="1"/>
    <col min="16133" max="16133" width="14" style="1" customWidth="1"/>
    <col min="16134" max="16134" width="12.5703125" style="1" customWidth="1"/>
    <col min="16135" max="16135" width="12.28515625" style="1" customWidth="1"/>
    <col min="16136" max="16384" width="9.140625" style="1"/>
  </cols>
  <sheetData>
    <row r="1" spans="1:9" x14ac:dyDescent="0.25">
      <c r="A1" s="1" t="s">
        <v>35</v>
      </c>
      <c r="G1" s="10" t="s">
        <v>36</v>
      </c>
    </row>
    <row r="2" spans="1:9" ht="27" customHeight="1" x14ac:dyDescent="0.25">
      <c r="A2" s="49" t="s">
        <v>37</v>
      </c>
      <c r="B2" s="49"/>
      <c r="C2" s="49"/>
      <c r="D2" s="49"/>
      <c r="E2" s="49"/>
      <c r="F2" s="49"/>
      <c r="G2" s="49"/>
    </row>
    <row r="3" spans="1:9" ht="16.5" x14ac:dyDescent="0.25">
      <c r="A3" s="49" t="s">
        <v>38</v>
      </c>
      <c r="B3" s="49"/>
      <c r="C3" s="49"/>
      <c r="D3" s="49"/>
      <c r="E3" s="49"/>
      <c r="F3" s="49"/>
      <c r="G3" s="49"/>
    </row>
    <row r="4" spans="1:9" ht="16.5" x14ac:dyDescent="0.25">
      <c r="A4" s="49" t="s">
        <v>39</v>
      </c>
      <c r="B4" s="49"/>
      <c r="C4" s="49"/>
      <c r="D4" s="49"/>
      <c r="E4" s="49"/>
      <c r="F4" s="49"/>
      <c r="G4" s="49"/>
    </row>
    <row r="5" spans="1:9" x14ac:dyDescent="0.25">
      <c r="A5" s="50" t="s">
        <v>58</v>
      </c>
      <c r="B5" s="50"/>
      <c r="C5" s="50"/>
      <c r="D5" s="50"/>
      <c r="E5" s="50"/>
      <c r="F5" s="50"/>
      <c r="G5" s="50"/>
      <c r="H5" s="50"/>
      <c r="I5" s="23"/>
    </row>
    <row r="6" spans="1:9" x14ac:dyDescent="0.25">
      <c r="B6" s="27"/>
      <c r="C6" s="27"/>
      <c r="D6" s="27"/>
      <c r="E6" s="22"/>
      <c r="F6" s="22"/>
    </row>
    <row r="7" spans="1:9" ht="79.5" customHeight="1" x14ac:dyDescent="0.25">
      <c r="A7" s="51" t="s">
        <v>40</v>
      </c>
      <c r="B7" s="51" t="s">
        <v>33</v>
      </c>
      <c r="C7" s="51" t="s">
        <v>32</v>
      </c>
      <c r="D7" s="51" t="s">
        <v>41</v>
      </c>
      <c r="E7" s="9" t="s">
        <v>42</v>
      </c>
      <c r="F7" s="9" t="s">
        <v>31</v>
      </c>
      <c r="G7" s="9" t="s">
        <v>30</v>
      </c>
    </row>
    <row r="8" spans="1:9" x14ac:dyDescent="0.25">
      <c r="A8" s="52"/>
      <c r="B8" s="52"/>
      <c r="C8" s="52"/>
      <c r="D8" s="52"/>
      <c r="E8" s="7" t="s">
        <v>43</v>
      </c>
      <c r="F8" s="7" t="s">
        <v>44</v>
      </c>
      <c r="G8" s="7" t="s">
        <v>34</v>
      </c>
    </row>
    <row r="9" spans="1:9" x14ac:dyDescent="0.25">
      <c r="A9" s="7">
        <v>1</v>
      </c>
      <c r="B9" s="7">
        <v>2</v>
      </c>
      <c r="C9" s="7">
        <v>3</v>
      </c>
      <c r="D9" s="7">
        <v>4</v>
      </c>
      <c r="E9" s="7">
        <v>5</v>
      </c>
      <c r="F9" s="7">
        <v>6</v>
      </c>
      <c r="G9" s="7" t="s">
        <v>45</v>
      </c>
    </row>
    <row r="10" spans="1:9" x14ac:dyDescent="0.25">
      <c r="A10" s="30">
        <v>1</v>
      </c>
      <c r="B10" s="40" t="s">
        <v>29</v>
      </c>
      <c r="C10" s="40" t="s">
        <v>28</v>
      </c>
      <c r="D10" s="7">
        <v>1150</v>
      </c>
      <c r="E10" s="7">
        <v>1000</v>
      </c>
      <c r="F10" s="7"/>
      <c r="G10" s="7"/>
    </row>
    <row r="11" spans="1:9" x14ac:dyDescent="0.25">
      <c r="A11" s="31"/>
      <c r="B11" s="41"/>
      <c r="C11" s="41"/>
      <c r="D11" s="7">
        <v>750</v>
      </c>
      <c r="E11" s="7">
        <v>600</v>
      </c>
      <c r="F11" s="7"/>
      <c r="G11" s="7"/>
    </row>
    <row r="12" spans="1:9" x14ac:dyDescent="0.25">
      <c r="A12" s="31"/>
      <c r="B12" s="41"/>
      <c r="C12" s="41"/>
      <c r="D12" s="7" t="s">
        <v>4</v>
      </c>
      <c r="E12" s="7">
        <v>500</v>
      </c>
      <c r="F12" s="7"/>
      <c r="G12" s="7"/>
    </row>
    <row r="13" spans="1:9" x14ac:dyDescent="0.25">
      <c r="A13" s="31"/>
      <c r="B13" s="41"/>
      <c r="C13" s="41"/>
      <c r="D13" s="7">
        <v>330</v>
      </c>
      <c r="E13" s="7">
        <v>250</v>
      </c>
      <c r="F13" s="7"/>
      <c r="G13" s="7"/>
    </row>
    <row r="14" spans="1:9" x14ac:dyDescent="0.25">
      <c r="A14" s="31"/>
      <c r="B14" s="41"/>
      <c r="C14" s="41"/>
      <c r="D14" s="7">
        <v>220</v>
      </c>
      <c r="E14" s="7">
        <v>210</v>
      </c>
      <c r="F14" s="7"/>
      <c r="G14" s="7"/>
    </row>
    <row r="15" spans="1:9" x14ac:dyDescent="0.25">
      <c r="A15" s="31"/>
      <c r="B15" s="41"/>
      <c r="C15" s="41"/>
      <c r="D15" s="7" t="s">
        <v>3</v>
      </c>
      <c r="E15" s="7">
        <v>105</v>
      </c>
      <c r="F15" s="7">
        <v>1</v>
      </c>
      <c r="G15" s="7">
        <f>E15*F15</f>
        <v>105</v>
      </c>
    </row>
    <row r="16" spans="1:9" x14ac:dyDescent="0.25">
      <c r="A16" s="32"/>
      <c r="B16" s="42"/>
      <c r="C16" s="42"/>
      <c r="D16" s="7">
        <v>35</v>
      </c>
      <c r="E16" s="7">
        <v>75</v>
      </c>
      <c r="F16" s="7"/>
      <c r="G16" s="7"/>
    </row>
    <row r="17" spans="1:7" x14ac:dyDescent="0.25">
      <c r="A17" s="30">
        <v>2</v>
      </c>
      <c r="B17" s="40" t="s">
        <v>27</v>
      </c>
      <c r="C17" s="40" t="s">
        <v>23</v>
      </c>
      <c r="D17" s="7">
        <v>1150</v>
      </c>
      <c r="E17" s="7">
        <v>60</v>
      </c>
      <c r="F17" s="7"/>
      <c r="G17" s="7"/>
    </row>
    <row r="18" spans="1:7" x14ac:dyDescent="0.25">
      <c r="A18" s="31"/>
      <c r="B18" s="41"/>
      <c r="C18" s="41"/>
      <c r="D18" s="7">
        <v>750</v>
      </c>
      <c r="E18" s="7">
        <v>43</v>
      </c>
      <c r="F18" s="7"/>
      <c r="G18" s="7"/>
    </row>
    <row r="19" spans="1:7" x14ac:dyDescent="0.25">
      <c r="A19" s="31"/>
      <c r="B19" s="41"/>
      <c r="C19" s="41"/>
      <c r="D19" s="7" t="s">
        <v>4</v>
      </c>
      <c r="E19" s="7">
        <v>28</v>
      </c>
      <c r="F19" s="7"/>
      <c r="G19" s="7"/>
    </row>
    <row r="20" spans="1:7" x14ac:dyDescent="0.25">
      <c r="A20" s="31"/>
      <c r="B20" s="41"/>
      <c r="C20" s="41"/>
      <c r="D20" s="7">
        <v>330</v>
      </c>
      <c r="E20" s="7">
        <v>18</v>
      </c>
      <c r="F20" s="7"/>
      <c r="G20" s="7"/>
    </row>
    <row r="21" spans="1:7" x14ac:dyDescent="0.25">
      <c r="A21" s="31"/>
      <c r="B21" s="41"/>
      <c r="C21" s="41"/>
      <c r="D21" s="7">
        <v>220</v>
      </c>
      <c r="E21" s="7">
        <v>14</v>
      </c>
      <c r="F21" s="7"/>
      <c r="G21" s="7"/>
    </row>
    <row r="22" spans="1:7" x14ac:dyDescent="0.25">
      <c r="A22" s="31"/>
      <c r="B22" s="41"/>
      <c r="C22" s="41"/>
      <c r="D22" s="7" t="s">
        <v>3</v>
      </c>
      <c r="E22" s="17">
        <v>7.8</v>
      </c>
      <c r="F22" s="7">
        <v>2</v>
      </c>
      <c r="G22" s="7">
        <f>E22*F22</f>
        <v>15.6</v>
      </c>
    </row>
    <row r="23" spans="1:7" x14ac:dyDescent="0.25">
      <c r="A23" s="31"/>
      <c r="B23" s="41"/>
      <c r="C23" s="41"/>
      <c r="D23" s="7">
        <v>35</v>
      </c>
      <c r="E23" s="7">
        <v>2.1</v>
      </c>
      <c r="F23" s="7"/>
      <c r="G23" s="7"/>
    </row>
    <row r="24" spans="1:7" x14ac:dyDescent="0.25">
      <c r="A24" s="32"/>
      <c r="B24" s="42"/>
      <c r="C24" s="42"/>
      <c r="D24" s="6" t="s">
        <v>2</v>
      </c>
      <c r="E24" s="16">
        <v>1</v>
      </c>
      <c r="F24" s="7">
        <v>16</v>
      </c>
      <c r="G24" s="7">
        <f>E24*F24</f>
        <v>16</v>
      </c>
    </row>
    <row r="25" spans="1:7" x14ac:dyDescent="0.25">
      <c r="A25" s="30">
        <v>3</v>
      </c>
      <c r="B25" s="40" t="s">
        <v>26</v>
      </c>
      <c r="C25" s="40" t="s">
        <v>25</v>
      </c>
      <c r="D25" s="7">
        <v>1150</v>
      </c>
      <c r="E25" s="7">
        <v>180</v>
      </c>
      <c r="F25" s="7"/>
      <c r="G25" s="7"/>
    </row>
    <row r="26" spans="1:7" x14ac:dyDescent="0.25">
      <c r="A26" s="31"/>
      <c r="B26" s="41"/>
      <c r="C26" s="41"/>
      <c r="D26" s="7">
        <v>750</v>
      </c>
      <c r="E26" s="7">
        <v>130</v>
      </c>
      <c r="F26" s="7"/>
      <c r="G26" s="7"/>
    </row>
    <row r="27" spans="1:7" x14ac:dyDescent="0.25">
      <c r="A27" s="31"/>
      <c r="B27" s="41"/>
      <c r="C27" s="41"/>
      <c r="D27" s="7" t="s">
        <v>4</v>
      </c>
      <c r="E27" s="7">
        <v>88</v>
      </c>
      <c r="F27" s="7"/>
      <c r="G27" s="7"/>
    </row>
    <row r="28" spans="1:7" x14ac:dyDescent="0.25">
      <c r="A28" s="31"/>
      <c r="B28" s="41"/>
      <c r="C28" s="41"/>
      <c r="D28" s="7">
        <v>330</v>
      </c>
      <c r="E28" s="7">
        <v>66</v>
      </c>
      <c r="F28" s="7"/>
      <c r="G28" s="7"/>
    </row>
    <row r="29" spans="1:7" x14ac:dyDescent="0.25">
      <c r="A29" s="31"/>
      <c r="B29" s="41"/>
      <c r="C29" s="41"/>
      <c r="D29" s="7">
        <v>220</v>
      </c>
      <c r="E29" s="7">
        <v>43</v>
      </c>
      <c r="F29" s="7"/>
      <c r="G29" s="7"/>
    </row>
    <row r="30" spans="1:7" x14ac:dyDescent="0.25">
      <c r="A30" s="31"/>
      <c r="B30" s="41"/>
      <c r="C30" s="41"/>
      <c r="D30" s="7" t="s">
        <v>3</v>
      </c>
      <c r="E30" s="17">
        <v>26</v>
      </c>
      <c r="F30" s="7"/>
      <c r="G30" s="7">
        <f t="shared" ref="G30:G32" si="0">E30*F30</f>
        <v>0</v>
      </c>
    </row>
    <row r="31" spans="1:7" x14ac:dyDescent="0.25">
      <c r="A31" s="31"/>
      <c r="B31" s="41"/>
      <c r="C31" s="41"/>
      <c r="D31" s="7">
        <v>35</v>
      </c>
      <c r="E31" s="7">
        <v>11</v>
      </c>
      <c r="F31" s="7"/>
      <c r="G31" s="7">
        <f t="shared" si="0"/>
        <v>0</v>
      </c>
    </row>
    <row r="32" spans="1:7" x14ac:dyDescent="0.25">
      <c r="A32" s="32"/>
      <c r="B32" s="42"/>
      <c r="C32" s="42"/>
      <c r="D32" s="6" t="s">
        <v>2</v>
      </c>
      <c r="E32" s="17">
        <v>5.5</v>
      </c>
      <c r="F32" s="7"/>
      <c r="G32" s="7">
        <f t="shared" si="0"/>
        <v>0</v>
      </c>
    </row>
    <row r="33" spans="1:7" x14ac:dyDescent="0.25">
      <c r="A33" s="30">
        <v>4</v>
      </c>
      <c r="B33" s="40" t="s">
        <v>24</v>
      </c>
      <c r="C33" s="46" t="s">
        <v>21</v>
      </c>
      <c r="D33" s="7">
        <v>220</v>
      </c>
      <c r="E33" s="7">
        <v>23</v>
      </c>
      <c r="F33" s="7"/>
      <c r="G33" s="7"/>
    </row>
    <row r="34" spans="1:7" x14ac:dyDescent="0.25">
      <c r="A34" s="31"/>
      <c r="B34" s="41"/>
      <c r="C34" s="47"/>
      <c r="D34" s="7" t="s">
        <v>3</v>
      </c>
      <c r="E34" s="7">
        <v>14</v>
      </c>
      <c r="F34" s="7">
        <v>7</v>
      </c>
      <c r="G34" s="7">
        <f>E34*F34</f>
        <v>98</v>
      </c>
    </row>
    <row r="35" spans="1:7" x14ac:dyDescent="0.25">
      <c r="A35" s="31"/>
      <c r="B35" s="41"/>
      <c r="C35" s="47"/>
      <c r="D35" s="7">
        <v>35</v>
      </c>
      <c r="E35" s="7">
        <v>6.4</v>
      </c>
      <c r="F35" s="7"/>
      <c r="G35" s="7"/>
    </row>
    <row r="36" spans="1:7" x14ac:dyDescent="0.25">
      <c r="A36" s="32"/>
      <c r="B36" s="42"/>
      <c r="C36" s="48"/>
      <c r="D36" s="6" t="s">
        <v>2</v>
      </c>
      <c r="E36" s="17">
        <v>3.1</v>
      </c>
      <c r="F36" s="8">
        <v>23</v>
      </c>
      <c r="G36" s="7">
        <f t="shared" ref="G36" si="1">E36*F36</f>
        <v>71.3</v>
      </c>
    </row>
    <row r="37" spans="1:7" x14ac:dyDescent="0.25">
      <c r="A37" s="30">
        <v>5</v>
      </c>
      <c r="B37" s="40" t="s">
        <v>46</v>
      </c>
      <c r="C37" s="43" t="s">
        <v>23</v>
      </c>
      <c r="D37" s="7" t="s">
        <v>4</v>
      </c>
      <c r="E37" s="7">
        <v>35</v>
      </c>
      <c r="F37" s="7"/>
      <c r="G37" s="7"/>
    </row>
    <row r="38" spans="1:7" x14ac:dyDescent="0.25">
      <c r="A38" s="31"/>
      <c r="B38" s="41"/>
      <c r="C38" s="44"/>
      <c r="D38" s="7">
        <v>330</v>
      </c>
      <c r="E38" s="7">
        <v>24</v>
      </c>
      <c r="F38" s="7"/>
      <c r="G38" s="7"/>
    </row>
    <row r="39" spans="1:7" x14ac:dyDescent="0.25">
      <c r="A39" s="31"/>
      <c r="B39" s="41"/>
      <c r="C39" s="44"/>
      <c r="D39" s="7">
        <v>220</v>
      </c>
      <c r="E39" s="7">
        <v>19</v>
      </c>
      <c r="F39" s="7"/>
      <c r="G39" s="7"/>
    </row>
    <row r="40" spans="1:7" x14ac:dyDescent="0.25">
      <c r="A40" s="31"/>
      <c r="B40" s="41"/>
      <c r="C40" s="44"/>
      <c r="D40" s="7" t="s">
        <v>3</v>
      </c>
      <c r="E40" s="7">
        <v>9.5</v>
      </c>
      <c r="F40" s="7"/>
      <c r="G40" s="7">
        <f t="shared" ref="G40" si="2">E40*F40</f>
        <v>0</v>
      </c>
    </row>
    <row r="41" spans="1:7" x14ac:dyDescent="0.25">
      <c r="A41" s="32"/>
      <c r="B41" s="42"/>
      <c r="C41" s="45"/>
      <c r="D41" s="6" t="s">
        <v>47</v>
      </c>
      <c r="E41" s="17">
        <v>4.7</v>
      </c>
      <c r="F41" s="7"/>
      <c r="G41" s="7"/>
    </row>
    <row r="42" spans="1:7" ht="15.75" customHeight="1" x14ac:dyDescent="0.25">
      <c r="A42" s="7">
        <v>6</v>
      </c>
      <c r="B42" s="14" t="s">
        <v>22</v>
      </c>
      <c r="C42" s="18" t="s">
        <v>21</v>
      </c>
      <c r="D42" s="6" t="s">
        <v>2</v>
      </c>
      <c r="E42" s="7">
        <v>2.2999999999999998</v>
      </c>
      <c r="F42" s="7"/>
      <c r="G42" s="7">
        <f>F42*E42</f>
        <v>0</v>
      </c>
    </row>
    <row r="43" spans="1:7" ht="47.25" x14ac:dyDescent="0.25">
      <c r="A43" s="15">
        <v>7</v>
      </c>
      <c r="B43" s="14" t="s">
        <v>48</v>
      </c>
      <c r="C43" s="19" t="s">
        <v>21</v>
      </c>
      <c r="D43" s="20" t="s">
        <v>2</v>
      </c>
      <c r="E43" s="15">
        <v>26</v>
      </c>
      <c r="F43" s="15"/>
      <c r="G43" s="15"/>
    </row>
    <row r="44" spans="1:7" ht="30.75" customHeight="1" x14ac:dyDescent="0.25">
      <c r="A44" s="15">
        <v>8</v>
      </c>
      <c r="B44" s="26" t="s">
        <v>20</v>
      </c>
      <c r="C44" s="19" t="s">
        <v>23</v>
      </c>
      <c r="D44" s="20" t="s">
        <v>2</v>
      </c>
      <c r="E44" s="15">
        <v>48</v>
      </c>
      <c r="F44" s="15"/>
      <c r="G44" s="15"/>
    </row>
    <row r="45" spans="1:7" x14ac:dyDescent="0.25">
      <c r="A45" s="30">
        <v>9</v>
      </c>
      <c r="B45" s="40" t="s">
        <v>19</v>
      </c>
      <c r="C45" s="43" t="s">
        <v>18</v>
      </c>
      <c r="D45" s="7">
        <v>35</v>
      </c>
      <c r="E45" s="7">
        <v>2.4</v>
      </c>
      <c r="F45" s="7"/>
      <c r="G45" s="7"/>
    </row>
    <row r="46" spans="1:7" x14ac:dyDescent="0.25">
      <c r="A46" s="32"/>
      <c r="B46" s="42"/>
      <c r="C46" s="45"/>
      <c r="D46" s="6" t="s">
        <v>2</v>
      </c>
      <c r="E46" s="17">
        <v>2.4</v>
      </c>
      <c r="F46" s="7"/>
      <c r="G46" s="7"/>
    </row>
    <row r="47" spans="1:7" ht="31.5" x14ac:dyDescent="0.25">
      <c r="A47" s="15">
        <v>10</v>
      </c>
      <c r="B47" s="26" t="s">
        <v>17</v>
      </c>
      <c r="C47" s="19" t="s">
        <v>16</v>
      </c>
      <c r="D47" s="20" t="s">
        <v>2</v>
      </c>
      <c r="E47" s="15">
        <v>2.5</v>
      </c>
      <c r="F47" s="15"/>
      <c r="G47" s="15">
        <f>E47*F47</f>
        <v>0</v>
      </c>
    </row>
    <row r="48" spans="1:7" ht="31.5" x14ac:dyDescent="0.25">
      <c r="A48" s="15">
        <v>11</v>
      </c>
      <c r="B48" s="26" t="s">
        <v>15</v>
      </c>
      <c r="C48" s="19" t="s">
        <v>13</v>
      </c>
      <c r="D48" s="20" t="s">
        <v>2</v>
      </c>
      <c r="E48" s="15">
        <v>2.2999999999999998</v>
      </c>
      <c r="F48" s="15"/>
      <c r="G48" s="15">
        <f>E48*F48</f>
        <v>0</v>
      </c>
    </row>
    <row r="49" spans="1:9" ht="31.5" customHeight="1" x14ac:dyDescent="0.25">
      <c r="A49" s="15">
        <v>12</v>
      </c>
      <c r="B49" s="26" t="s">
        <v>14</v>
      </c>
      <c r="C49" s="19" t="s">
        <v>13</v>
      </c>
      <c r="D49" s="20" t="s">
        <v>2</v>
      </c>
      <c r="E49" s="15">
        <v>3</v>
      </c>
      <c r="F49" s="15"/>
      <c r="G49" s="15">
        <f>E49*F49</f>
        <v>0</v>
      </c>
    </row>
    <row r="50" spans="1:9" ht="31.5" customHeight="1" x14ac:dyDescent="0.25">
      <c r="A50" s="15">
        <v>13</v>
      </c>
      <c r="B50" s="26" t="s">
        <v>12</v>
      </c>
      <c r="C50" s="19" t="s">
        <v>28</v>
      </c>
      <c r="D50" s="20" t="s">
        <v>47</v>
      </c>
      <c r="E50" s="15">
        <v>3.5</v>
      </c>
      <c r="F50" s="15"/>
      <c r="G50" s="15"/>
    </row>
    <row r="51" spans="1:9" x14ac:dyDescent="0.25">
      <c r="A51" s="30">
        <v>14</v>
      </c>
      <c r="B51" s="33" t="s">
        <v>5</v>
      </c>
      <c r="C51" s="34"/>
      <c r="D51" s="7" t="s">
        <v>11</v>
      </c>
      <c r="E51" s="7" t="s">
        <v>1</v>
      </c>
      <c r="F51" s="7">
        <f>F15+F22+F30</f>
        <v>3</v>
      </c>
      <c r="G51" s="7">
        <f>G15+G22+G30+G34</f>
        <v>218.6</v>
      </c>
    </row>
    <row r="52" spans="1:9" x14ac:dyDescent="0.25">
      <c r="A52" s="31"/>
      <c r="B52" s="35"/>
      <c r="C52" s="36"/>
      <c r="D52" s="7" t="s">
        <v>8</v>
      </c>
      <c r="E52" s="7" t="s">
        <v>1</v>
      </c>
      <c r="F52" s="7"/>
      <c r="G52" s="7"/>
    </row>
    <row r="53" spans="1:9" x14ac:dyDescent="0.25">
      <c r="A53" s="32"/>
      <c r="B53" s="37"/>
      <c r="C53" s="38"/>
      <c r="D53" s="6" t="s">
        <v>7</v>
      </c>
      <c r="E53" s="17" t="s">
        <v>1</v>
      </c>
      <c r="F53" s="7">
        <f>F48+F42</f>
        <v>0</v>
      </c>
      <c r="G53" s="7">
        <f>G48+G42+G49+G24+G36</f>
        <v>87.3</v>
      </c>
    </row>
    <row r="54" spans="1:9" x14ac:dyDescent="0.25">
      <c r="G54" s="1">
        <f>G51+G52+G53</f>
        <v>305.89999999999998</v>
      </c>
    </row>
    <row r="55" spans="1:9" x14ac:dyDescent="0.25">
      <c r="B55" s="13"/>
      <c r="C55" s="12" t="s">
        <v>10</v>
      </c>
      <c r="D55" s="12" t="s">
        <v>9</v>
      </c>
      <c r="E55" s="12" t="s">
        <v>5</v>
      </c>
    </row>
    <row r="56" spans="1:9" x14ac:dyDescent="0.25">
      <c r="B56" s="15" t="s">
        <v>11</v>
      </c>
      <c r="C56" s="5">
        <v>0</v>
      </c>
      <c r="D56" s="15">
        <f>G51</f>
        <v>218.6</v>
      </c>
      <c r="E56" s="5">
        <f>C56+D56</f>
        <v>218.6</v>
      </c>
    </row>
    <row r="57" spans="1:9" x14ac:dyDescent="0.25">
      <c r="B57" s="7" t="s">
        <v>8</v>
      </c>
      <c r="C57" s="4">
        <v>0</v>
      </c>
      <c r="D57" s="16">
        <f>G52</f>
        <v>0</v>
      </c>
      <c r="E57" s="5">
        <f t="shared" ref="E57:E59" si="3">C57+D57</f>
        <v>0</v>
      </c>
    </row>
    <row r="58" spans="1:9" x14ac:dyDescent="0.25">
      <c r="B58" s="7" t="s">
        <v>7</v>
      </c>
      <c r="C58" s="4">
        <v>0</v>
      </c>
      <c r="D58" s="4">
        <f>G53</f>
        <v>87.3</v>
      </c>
      <c r="E58" s="5">
        <f t="shared" si="3"/>
        <v>87.3</v>
      </c>
    </row>
    <row r="59" spans="1:9" x14ac:dyDescent="0.25">
      <c r="B59" s="7" t="s">
        <v>6</v>
      </c>
      <c r="C59" s="3">
        <v>0</v>
      </c>
      <c r="D59" s="4">
        <v>0</v>
      </c>
      <c r="E59" s="5">
        <f t="shared" si="3"/>
        <v>0</v>
      </c>
    </row>
    <row r="60" spans="1:9" x14ac:dyDescent="0.25">
      <c r="B60" s="11" t="s">
        <v>5</v>
      </c>
      <c r="C60" s="24">
        <f>SUM(C56:C59)</f>
        <v>0</v>
      </c>
      <c r="D60" s="24">
        <f t="shared" ref="D60:E60" si="4">SUM(D56:D59)</f>
        <v>305.89999999999998</v>
      </c>
      <c r="E60" s="24">
        <f t="shared" si="4"/>
        <v>305.89999999999998</v>
      </c>
      <c r="F60" s="2"/>
      <c r="G60" s="21"/>
      <c r="I60" s="25"/>
    </row>
    <row r="62" spans="1:9" ht="15.75" customHeight="1" x14ac:dyDescent="0.25">
      <c r="A62" s="29" t="s">
        <v>0</v>
      </c>
      <c r="B62" s="29"/>
      <c r="C62" s="29"/>
      <c r="D62" s="29"/>
      <c r="E62" s="29"/>
      <c r="F62" s="29"/>
      <c r="G62" s="29"/>
    </row>
    <row r="63" spans="1:9" x14ac:dyDescent="0.25">
      <c r="A63" s="29" t="s">
        <v>49</v>
      </c>
      <c r="B63" s="29"/>
      <c r="C63" s="29"/>
      <c r="D63" s="29"/>
      <c r="E63" s="29"/>
      <c r="F63" s="29"/>
      <c r="G63" s="29"/>
    </row>
    <row r="64" spans="1:9" ht="43.5" customHeight="1" x14ac:dyDescent="0.25">
      <c r="A64" s="29" t="s">
        <v>50</v>
      </c>
      <c r="B64" s="29"/>
      <c r="C64" s="29"/>
      <c r="D64" s="29"/>
      <c r="E64" s="29"/>
      <c r="F64" s="29"/>
      <c r="G64" s="29"/>
    </row>
    <row r="65" spans="1:7" s="28" customFormat="1" ht="29.25" customHeight="1" x14ac:dyDescent="0.25">
      <c r="A65" s="39" t="s">
        <v>51</v>
      </c>
      <c r="B65" s="39"/>
      <c r="C65" s="39"/>
      <c r="D65" s="39"/>
      <c r="E65" s="39"/>
      <c r="F65" s="39"/>
      <c r="G65" s="39"/>
    </row>
    <row r="66" spans="1:7" ht="43.5" customHeight="1" x14ac:dyDescent="0.25">
      <c r="A66" s="29" t="s">
        <v>52</v>
      </c>
      <c r="B66" s="29"/>
      <c r="C66" s="29"/>
      <c r="D66" s="29"/>
      <c r="E66" s="29"/>
      <c r="F66" s="29"/>
      <c r="G66" s="29"/>
    </row>
    <row r="67" spans="1:7" ht="58.5" customHeight="1" x14ac:dyDescent="0.25">
      <c r="A67" s="29" t="s">
        <v>53</v>
      </c>
      <c r="B67" s="29"/>
      <c r="C67" s="29"/>
      <c r="D67" s="29"/>
      <c r="E67" s="29"/>
      <c r="F67" s="29"/>
      <c r="G67" s="29"/>
    </row>
    <row r="68" spans="1:7" ht="43.5" customHeight="1" x14ac:dyDescent="0.25">
      <c r="A68" s="29" t="s">
        <v>54</v>
      </c>
      <c r="B68" s="29"/>
      <c r="C68" s="29"/>
      <c r="D68" s="29"/>
      <c r="E68" s="29"/>
      <c r="F68" s="29"/>
      <c r="G68" s="29"/>
    </row>
    <row r="69" spans="1:7" ht="29.25" customHeight="1" x14ac:dyDescent="0.25">
      <c r="A69" s="29" t="s">
        <v>55</v>
      </c>
      <c r="B69" s="29"/>
      <c r="C69" s="29"/>
      <c r="D69" s="29"/>
      <c r="E69" s="29"/>
      <c r="F69" s="29"/>
      <c r="G69" s="29"/>
    </row>
    <row r="70" spans="1:7" ht="29.25" customHeight="1" x14ac:dyDescent="0.25">
      <c r="A70" s="29" t="s">
        <v>56</v>
      </c>
      <c r="B70" s="29"/>
      <c r="C70" s="29"/>
      <c r="D70" s="29"/>
      <c r="E70" s="29"/>
      <c r="F70" s="29"/>
      <c r="G70" s="29"/>
    </row>
    <row r="71" spans="1:7" ht="29.25" customHeight="1" x14ac:dyDescent="0.25">
      <c r="A71" s="29" t="s">
        <v>57</v>
      </c>
      <c r="B71" s="29"/>
      <c r="C71" s="29"/>
      <c r="D71" s="29"/>
      <c r="E71" s="29"/>
      <c r="F71" s="29"/>
      <c r="G71" s="29"/>
    </row>
    <row r="72" spans="1:7" ht="3" customHeight="1" x14ac:dyDescent="0.25"/>
  </sheetData>
  <mergeCells count="38">
    <mergeCell ref="A2:G2"/>
    <mergeCell ref="A3:G3"/>
    <mergeCell ref="A4:G4"/>
    <mergeCell ref="A5:H5"/>
    <mergeCell ref="A7:A8"/>
    <mergeCell ref="B7:B8"/>
    <mergeCell ref="C7:C8"/>
    <mergeCell ref="D7:D8"/>
    <mergeCell ref="A10:A16"/>
    <mergeCell ref="B10:B16"/>
    <mergeCell ref="C10:C16"/>
    <mergeCell ref="A17:A24"/>
    <mergeCell ref="B17:B24"/>
    <mergeCell ref="C17:C24"/>
    <mergeCell ref="A25:A32"/>
    <mergeCell ref="B25:B32"/>
    <mergeCell ref="C25:C32"/>
    <mergeCell ref="A33:A36"/>
    <mergeCell ref="B33:B36"/>
    <mergeCell ref="C33:C36"/>
    <mergeCell ref="A37:A41"/>
    <mergeCell ref="B37:B41"/>
    <mergeCell ref="C37:C41"/>
    <mergeCell ref="A45:A46"/>
    <mergeCell ref="B45:B46"/>
    <mergeCell ref="C45:C46"/>
    <mergeCell ref="A71:G71"/>
    <mergeCell ref="A51:A53"/>
    <mergeCell ref="B51:C53"/>
    <mergeCell ref="A62:G62"/>
    <mergeCell ref="A63:G63"/>
    <mergeCell ref="A64:G64"/>
    <mergeCell ref="A65:G65"/>
    <mergeCell ref="A66:G66"/>
    <mergeCell ref="A67:G67"/>
    <mergeCell ref="A68:G68"/>
    <mergeCell ref="A69:G69"/>
    <mergeCell ref="A70:G70"/>
  </mergeCells>
  <pageMargins left="0.25" right="0.25" top="0.75" bottom="0.75" header="0.3" footer="0.3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1" manualBreakCount="1">
    <brk id="6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П2.2 ТЭЦ</vt:lpstr>
      <vt:lpstr>'П2.2 ТЭЦ'!Область_печати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2022-11-25T09:30:31Z</dcterms:modified>
</cp:coreProperties>
</file>